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Arkusz1" sheetId="1" state="visible" r:id="rId2"/>
  </sheets>
  <externalReferences>
    <externalReference r:id="rId3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<sst xmlns="http://schemas.openxmlformats.org/spreadsheetml/2006/main" count="36" uniqueCount="34">
  <si>
    <t xml:space="preserve">WYBRANE DANE FINANSOWE</t>
  </si>
  <si>
    <t xml:space="preserve">w tys. PLN</t>
  </si>
  <si>
    <t xml:space="preserve">w tys. EUR</t>
  </si>
  <si>
    <t xml:space="preserve">06 2016</t>
  </si>
  <si>
    <t xml:space="preserve">06 2015</t>
  </si>
  <si>
    <t xml:space="preserve">I.</t>
  </si>
  <si>
    <t xml:space="preserve">Przychody netto ze sprzedaży produktów, towarów i materiałów</t>
  </si>
  <si>
    <t xml:space="preserve">II.</t>
  </si>
  <si>
    <t xml:space="preserve">Zysk (strata) brutto na sprzedaży</t>
  </si>
  <si>
    <t xml:space="preserve">III.</t>
  </si>
  <si>
    <t xml:space="preserve">Zysk (strata) brutto </t>
  </si>
  <si>
    <t xml:space="preserve">IV.</t>
  </si>
  <si>
    <t xml:space="preserve">Zysk (strata) netto </t>
  </si>
  <si>
    <t xml:space="preserve">V.</t>
  </si>
  <si>
    <t xml:space="preserve">EBIT</t>
  </si>
  <si>
    <t xml:space="preserve">VI.</t>
  </si>
  <si>
    <t xml:space="preserve">EBITDA</t>
  </si>
  <si>
    <t xml:space="preserve">VII.</t>
  </si>
  <si>
    <t xml:space="preserve">Przepływy pieniężne netto z działalności operacyjnej</t>
  </si>
  <si>
    <t xml:space="preserve">VIII.</t>
  </si>
  <si>
    <t xml:space="preserve">Przepływy pieniężne netto z działalności inwestycyjnej</t>
  </si>
  <si>
    <t xml:space="preserve">IX.</t>
  </si>
  <si>
    <t xml:space="preserve">Przepływy pieniężne netto z działalności finansowej</t>
  </si>
  <si>
    <t xml:space="preserve">X.</t>
  </si>
  <si>
    <t xml:space="preserve">Aktywa razem</t>
  </si>
  <si>
    <t xml:space="preserve">XI.</t>
  </si>
  <si>
    <t xml:space="preserve">Kapitał własny</t>
  </si>
  <si>
    <t xml:space="preserve">XII.</t>
  </si>
  <si>
    <t xml:space="preserve">Zobowiązania długoterminowe</t>
  </si>
  <si>
    <t xml:space="preserve">XIII.</t>
  </si>
  <si>
    <t xml:space="preserve">Zobowiązania krótkoterminowe</t>
  </si>
  <si>
    <t xml:space="preserve">kurs </t>
  </si>
  <si>
    <t xml:space="preserve">bilansowy</t>
  </si>
  <si>
    <t xml:space="preserve">wynikowy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</si>
</sst>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;\(#,##0\)"/>
  </numFmts>
  <fonts count="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KGL%20SA%20BILANS%2006%202016%20FINAL%2023.08.2016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brane dane "/>
      <sheetName val="aktywa"/>
      <sheetName val="pasywa"/>
      <sheetName val="RZiS"/>
      <sheetName val="KAPITAŁY"/>
      <sheetName val="CF"/>
      <sheetName val="powiązane"/>
      <sheetName val="POD ODROCZONY "/>
      <sheetName val="pożyczka "/>
      <sheetName val="NAKŁĄDY INWESTYCYJNE "/>
      <sheetName val="ZAPASY "/>
    </sheetNames>
    <sheetDataSet>
      <sheetData sheetId="0"/>
      <sheetData sheetId="1">
        <row r="82">
          <cell r="C82">
            <v>119171.66915</v>
          </cell>
        </row>
        <row r="82">
          <cell r="E82">
            <v>74429.78496</v>
          </cell>
        </row>
      </sheetData>
      <sheetData sheetId="2">
        <row r="7">
          <cell r="C7">
            <v>56945.75754</v>
          </cell>
        </row>
        <row r="7">
          <cell r="E7">
            <v>21483.96059</v>
          </cell>
        </row>
        <row r="26">
          <cell r="C26">
            <v>25643.47594</v>
          </cell>
        </row>
        <row r="26">
          <cell r="E26">
            <v>24619.12564</v>
          </cell>
        </row>
        <row r="33">
          <cell r="C33">
            <v>34626.76877</v>
          </cell>
        </row>
        <row r="33">
          <cell r="E33">
            <v>26854.13446</v>
          </cell>
        </row>
      </sheetData>
      <sheetData sheetId="3">
        <row r="5">
          <cell r="C5">
            <v>102140.91759</v>
          </cell>
          <cell r="D5">
            <v>79881.07971</v>
          </cell>
        </row>
        <row r="12">
          <cell r="C12">
            <v>1148.81246</v>
          </cell>
          <cell r="D12">
            <v>958.94169</v>
          </cell>
        </row>
        <row r="21">
          <cell r="C21">
            <v>3742.17740000001</v>
          </cell>
          <cell r="D21">
            <v>1972.69506</v>
          </cell>
        </row>
        <row r="32">
          <cell r="C32">
            <v>3803.84610000001</v>
          </cell>
          <cell r="D32">
            <v>1919.12076</v>
          </cell>
        </row>
        <row r="50">
          <cell r="C50">
            <v>3277.32219000001</v>
          </cell>
          <cell r="D50">
            <v>1297.32232</v>
          </cell>
        </row>
        <row r="56">
          <cell r="C56">
            <v>2577.92092000001</v>
          </cell>
          <cell r="D56">
            <v>1010.5077</v>
          </cell>
        </row>
      </sheetData>
      <sheetData sheetId="4"/>
      <sheetData sheetId="5">
        <row r="19">
          <cell r="C19">
            <v>-451.566730000001</v>
          </cell>
          <cell r="D19">
            <v>5349.6156809</v>
          </cell>
        </row>
        <row r="44">
          <cell r="C44">
            <v>-11386.82947</v>
          </cell>
          <cell r="D44">
            <v>-619.748</v>
          </cell>
        </row>
        <row r="63">
          <cell r="C63">
            <v>3887.47615</v>
          </cell>
          <cell r="D63">
            <v>-4514.08747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6" activeCellId="0" sqref="K6"/>
    </sheetView>
  </sheetViews>
  <sheetFormatPr defaultRowHeight="15"/>
  <cols>
    <col collapsed="false" hidden="false" max="1" min="1" style="0" width="8.50510204081633"/>
    <col collapsed="false" hidden="false" max="2" min="2" style="0" width="39.8214285714286"/>
    <col collapsed="false" hidden="false" max="3" min="3" style="0" width="15.2551020408163"/>
    <col collapsed="false" hidden="false" max="4" min="4" style="0" width="8.50510204081633"/>
    <col collapsed="false" hidden="false" max="5" min="5" style="0" width="17.4132653061224"/>
    <col collapsed="false" hidden="false" max="257" min="6" style="0" width="8.50510204081633"/>
    <col collapsed="false" hidden="false" max="258" min="258" style="0" width="39.8214285714286"/>
    <col collapsed="false" hidden="false" max="259" min="259" style="0" width="15.2551020408163"/>
    <col collapsed="false" hidden="false" max="260" min="260" style="0" width="8.50510204081633"/>
    <col collapsed="false" hidden="false" max="261" min="261" style="0" width="17.4132653061224"/>
    <col collapsed="false" hidden="false" max="513" min="262" style="0" width="8.50510204081633"/>
    <col collapsed="false" hidden="false" max="514" min="514" style="0" width="39.8214285714286"/>
    <col collapsed="false" hidden="false" max="515" min="515" style="0" width="15.2551020408163"/>
    <col collapsed="false" hidden="false" max="516" min="516" style="0" width="8.50510204081633"/>
    <col collapsed="false" hidden="false" max="517" min="517" style="0" width="17.4132653061224"/>
    <col collapsed="false" hidden="false" max="769" min="518" style="0" width="8.50510204081633"/>
    <col collapsed="false" hidden="false" max="770" min="770" style="0" width="39.8214285714286"/>
    <col collapsed="false" hidden="false" max="771" min="771" style="0" width="15.2551020408163"/>
    <col collapsed="false" hidden="false" max="772" min="772" style="0" width="8.50510204081633"/>
    <col collapsed="false" hidden="false" max="773" min="773" style="0" width="17.4132653061224"/>
    <col collapsed="false" hidden="false" max="1025" min="774" style="0" width="8.50510204081633"/>
  </cols>
  <sheetData>
    <row r="1" customFormat="false" ht="15" hidden="false" customHeight="false" outlineLevel="0" collapsed="false">
      <c r="A1" s="1" t="s">
        <v>0</v>
      </c>
      <c r="B1" s="1"/>
      <c r="C1" s="1" t="s">
        <v>1</v>
      </c>
      <c r="D1" s="1"/>
      <c r="E1" s="1" t="s">
        <v>2</v>
      </c>
      <c r="F1" s="1"/>
    </row>
    <row r="2" customFormat="false" ht="15" hidden="false" customHeight="false" outlineLevel="0" collapsed="false">
      <c r="A2" s="1"/>
      <c r="B2" s="1"/>
      <c r="C2" s="2" t="s">
        <v>3</v>
      </c>
      <c r="D2" s="2" t="s">
        <v>4</v>
      </c>
      <c r="E2" s="2" t="s">
        <v>3</v>
      </c>
      <c r="F2" s="2" t="s">
        <v>4</v>
      </c>
    </row>
    <row r="3" customFormat="false" ht="24.75" hidden="false" customHeight="false" outlineLevel="0" collapsed="false">
      <c r="A3" s="3" t="s">
        <v>5</v>
      </c>
      <c r="B3" s="4" t="s">
        <v>6</v>
      </c>
      <c r="C3" s="5" t="n">
        <f aca="false">[1]RZiS!C5</f>
        <v>102140.91759</v>
      </c>
      <c r="D3" s="5" t="n">
        <f aca="false">[1]RZiS!D5</f>
        <v>79881.07971</v>
      </c>
      <c r="E3" s="6" t="n">
        <f aca="false">C3/$E$19</f>
        <v>23317.1824198151</v>
      </c>
      <c r="F3" s="6" t="n">
        <f aca="false">D3/$F$19</f>
        <v>19322.4836627077</v>
      </c>
    </row>
    <row r="4" customFormat="false" ht="15" hidden="false" customHeight="false" outlineLevel="0" collapsed="false">
      <c r="A4" s="3" t="s">
        <v>7</v>
      </c>
      <c r="B4" s="4" t="s">
        <v>8</v>
      </c>
      <c r="C4" s="5" t="n">
        <f aca="false">[1]RZiS!C21</f>
        <v>3742.17740000001</v>
      </c>
      <c r="D4" s="5" t="n">
        <f aca="false">[1]RZiS!D21</f>
        <v>1972.69506</v>
      </c>
      <c r="E4" s="6" t="n">
        <f aca="false">C4/$E$19</f>
        <v>854.280881177949</v>
      </c>
      <c r="F4" s="6" t="n">
        <f aca="false">D4/$F$19</f>
        <v>477.176425340462</v>
      </c>
    </row>
    <row r="5" customFormat="false" ht="15" hidden="false" customHeight="false" outlineLevel="0" collapsed="false">
      <c r="A5" s="3" t="s">
        <v>9</v>
      </c>
      <c r="B5" s="4" t="s">
        <v>10</v>
      </c>
      <c r="C5" s="6" t="n">
        <f aca="false">[1]RZiS!C50</f>
        <v>3277.32219000001</v>
      </c>
      <c r="D5" s="6" t="n">
        <f aca="false">[1]RZiS!D50</f>
        <v>1297.32232</v>
      </c>
      <c r="E5" s="6" t="n">
        <f aca="false">C5/$E$19</f>
        <v>748.161668759276</v>
      </c>
      <c r="F5" s="6" t="n">
        <f aca="false">D5/$F$19</f>
        <v>313.810096514357</v>
      </c>
    </row>
    <row r="6" customFormat="false" ht="15" hidden="false" customHeight="false" outlineLevel="0" collapsed="false">
      <c r="A6" s="3" t="s">
        <v>11</v>
      </c>
      <c r="B6" s="4" t="s">
        <v>12</v>
      </c>
      <c r="C6" s="6" t="n">
        <f aca="false">[1]RZiS!C56</f>
        <v>2577.92092000001</v>
      </c>
      <c r="D6" s="6" t="n">
        <f aca="false">[1]RZiS!D56</f>
        <v>1010.5077</v>
      </c>
      <c r="E6" s="6" t="n">
        <f aca="false">C6/$E$19</f>
        <v>588.499239812808</v>
      </c>
      <c r="F6" s="6" t="n">
        <f aca="false">D6/$F$19</f>
        <v>244.432331099877</v>
      </c>
    </row>
    <row r="7" customFormat="false" ht="15" hidden="false" customHeight="false" outlineLevel="0" collapsed="false">
      <c r="A7" s="3" t="s">
        <v>13</v>
      </c>
      <c r="B7" s="4" t="s">
        <v>14</v>
      </c>
      <c r="C7" s="6" t="n">
        <f aca="false">[1]RZiS!C32</f>
        <v>3803.84610000001</v>
      </c>
      <c r="D7" s="6" t="n">
        <f aca="false">[1]RZiS!D32</f>
        <v>1919.12076</v>
      </c>
      <c r="E7" s="6" t="n">
        <f aca="false">C7/$E$19</f>
        <v>868.358885971923</v>
      </c>
      <c r="F7" s="6" t="n">
        <f aca="false">D7/$F$19</f>
        <v>464.217304854745</v>
      </c>
    </row>
    <row r="8" customFormat="false" ht="15" hidden="false" customHeight="false" outlineLevel="0" collapsed="false">
      <c r="A8" s="3" t="s">
        <v>15</v>
      </c>
      <c r="B8" s="4" t="s">
        <v>16</v>
      </c>
      <c r="C8" s="6" t="n">
        <f aca="false">[1]RZiS!C32+[1]RZiS!C12</f>
        <v>4952.65856000001</v>
      </c>
      <c r="D8" s="6" t="n">
        <f aca="false">[1]RZiS!D32+[1]RZiS!D12</f>
        <v>2878.06245</v>
      </c>
      <c r="E8" s="6" t="n">
        <f aca="false">C8/$E$19</f>
        <v>1130.61489784271</v>
      </c>
      <c r="F8" s="6" t="n">
        <f aca="false">D8/$F$19</f>
        <v>696.176301976247</v>
      </c>
    </row>
    <row r="9" customFormat="false" ht="24.75" hidden="false" customHeight="false" outlineLevel="0" collapsed="false">
      <c r="A9" s="3" t="s">
        <v>17</v>
      </c>
      <c r="B9" s="4" t="s">
        <v>18</v>
      </c>
      <c r="C9" s="6" t="n">
        <f aca="false">[1]CF!C19</f>
        <v>-451.566730000001</v>
      </c>
      <c r="D9" s="6" t="n">
        <f aca="false">[1]CF!D19</f>
        <v>5349.6156809</v>
      </c>
      <c r="E9" s="6" t="n">
        <f aca="false">C9/$E$19</f>
        <v>-103.085659171328</v>
      </c>
      <c r="F9" s="6" t="n">
        <f aca="false">D9/$F$19</f>
        <v>1294.02183810261</v>
      </c>
    </row>
    <row r="10" customFormat="false" ht="24.75" hidden="false" customHeight="false" outlineLevel="0" collapsed="false">
      <c r="A10" s="3" t="s">
        <v>19</v>
      </c>
      <c r="B10" s="4" t="s">
        <v>20</v>
      </c>
      <c r="C10" s="6" t="n">
        <f aca="false">[1]CF!C44</f>
        <v>-11386.82947</v>
      </c>
      <c r="D10" s="6" t="n">
        <f aca="false">[1]CF!D44</f>
        <v>-619.748</v>
      </c>
      <c r="E10" s="6" t="n">
        <f aca="false">C10/$E$19</f>
        <v>-2599.43601643648</v>
      </c>
      <c r="F10" s="6" t="n">
        <f aca="false">D10/$F$19</f>
        <v>-149.911226143538</v>
      </c>
    </row>
    <row r="11" customFormat="false" ht="24.75" hidden="false" customHeight="false" outlineLevel="0" collapsed="false">
      <c r="A11" s="3" t="s">
        <v>21</v>
      </c>
      <c r="B11" s="4" t="s">
        <v>22</v>
      </c>
      <c r="C11" s="6" t="n">
        <f aca="false">[1]CF!C63</f>
        <v>3887.47615</v>
      </c>
      <c r="D11" s="6" t="n">
        <f aca="false">[1]CF!D63</f>
        <v>-4514.08747</v>
      </c>
      <c r="E11" s="6" t="n">
        <f aca="false">C11/$E$19</f>
        <v>887.450325305331</v>
      </c>
      <c r="F11" s="6" t="n">
        <f aca="false">D11/$F$19</f>
        <v>-1091.91540359449</v>
      </c>
    </row>
    <row r="12" customFormat="false" ht="15" hidden="false" customHeight="false" outlineLevel="0" collapsed="false">
      <c r="A12" s="3" t="s">
        <v>23</v>
      </c>
      <c r="B12" s="4" t="s">
        <v>24</v>
      </c>
      <c r="C12" s="6" t="n">
        <f aca="false">[1]aktywa!C82</f>
        <v>119171.66915</v>
      </c>
      <c r="D12" s="6" t="n">
        <f aca="false">[1]aktywa!E82</f>
        <v>74429.78496</v>
      </c>
      <c r="E12" s="6" t="n">
        <f aca="false">C12/$E$18</f>
        <v>26928.4078974127</v>
      </c>
      <c r="F12" s="6" t="n">
        <f aca="false">D12/$F$18</f>
        <v>17745.0374213237</v>
      </c>
    </row>
    <row r="13" customFormat="false" ht="15" hidden="false" customHeight="false" outlineLevel="0" collapsed="false">
      <c r="A13" s="3" t="s">
        <v>25</v>
      </c>
      <c r="B13" s="4" t="s">
        <v>26</v>
      </c>
      <c r="C13" s="6" t="n">
        <f aca="false">[1]pasywa!C7</f>
        <v>56945.75754</v>
      </c>
      <c r="D13" s="6" t="n">
        <f aca="false">[1]pasywa!E7</f>
        <v>21483.96059</v>
      </c>
      <c r="E13" s="6" t="n">
        <f aca="false">C13/$E$18</f>
        <v>12867.6437781042</v>
      </c>
      <c r="F13" s="6" t="n">
        <f aca="false">D13/$F$18</f>
        <v>5122.05812273507</v>
      </c>
    </row>
    <row r="14" customFormat="false" ht="15" hidden="false" customHeight="false" outlineLevel="0" collapsed="false">
      <c r="A14" s="3" t="s">
        <v>27</v>
      </c>
      <c r="B14" s="4" t="s">
        <v>28</v>
      </c>
      <c r="C14" s="6" t="n">
        <f aca="false">[1]pasywa!C26</f>
        <v>25643.47594</v>
      </c>
      <c r="D14" s="6" t="n">
        <f aca="false">[1]pasywa!E26</f>
        <v>24619.12564</v>
      </c>
      <c r="E14" s="6" t="n">
        <f aca="false">C14/$E$18</f>
        <v>5794.48106202689</v>
      </c>
      <c r="F14" s="6" t="n">
        <f aca="false">D14/$F$18</f>
        <v>5869.52261110052</v>
      </c>
    </row>
    <row r="15" customFormat="false" ht="15" hidden="false" customHeight="false" outlineLevel="0" collapsed="false">
      <c r="A15" s="7" t="s">
        <v>29</v>
      </c>
      <c r="B15" s="4" t="s">
        <v>30</v>
      </c>
      <c r="C15" s="6" t="n">
        <f aca="false">[1]pasywa!C33</f>
        <v>34626.76877</v>
      </c>
      <c r="D15" s="6" t="n">
        <f aca="false">[1]pasywa!E33</f>
        <v>26854.13446</v>
      </c>
      <c r="E15" s="6" t="n">
        <f aca="false">C15/$E$18</f>
        <v>7824.37436899785</v>
      </c>
      <c r="F15" s="6" t="n">
        <f aca="false">D15/$F$18</f>
        <v>6402.37804215144</v>
      </c>
    </row>
    <row r="16" customFormat="false" ht="15" hidden="false" customHeight="false" outlineLevel="0" collapsed="false">
      <c r="A16" s="8"/>
    </row>
    <row r="18" customFormat="false" ht="15" hidden="false" customHeight="false" outlineLevel="0" collapsed="false">
      <c r="B18" s="9" t="s">
        <v>31</v>
      </c>
      <c r="C18" s="0" t="s">
        <v>32</v>
      </c>
      <c r="E18" s="0" t="n">
        <v>4.4255</v>
      </c>
      <c r="F18" s="0" t="n">
        <v>4.1944</v>
      </c>
    </row>
    <row r="19" customFormat="false" ht="15" hidden="false" customHeight="false" outlineLevel="0" collapsed="false">
      <c r="C19" s="0" t="s">
        <v>33</v>
      </c>
      <c r="E19" s="0" t="n">
        <v>4.3805</v>
      </c>
      <c r="F19" s="0" t="n">
        <v>4.1341</v>
      </c>
    </row>
  </sheetData>
  <mergeCells count="3">
    <mergeCell ref="A1:B2"/>
    <mergeCell ref="C1:D1"/>
    <mergeCell ref="E1:F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2016-08-30T11:03:22Z</dcterms:created>
  <dc:creator>aneta</dc:creator>
  <dc:description/>
  <dc:language>pl-PL</dc:language>
  <cp:lastModifiedBy>aneta</cp:lastModifiedBy>
  <dcterms:modified xsi:type="dcterms:W3CDTF">2016-08-30T11:05:27Z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